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85" windowWidth="14805" windowHeight="7830"/>
  </bookViews>
  <sheets>
    <sheet name="Result_Sheet" sheetId="1" r:id="rId1"/>
    <sheet name="School_Percentage_Graph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10" i="2" l="1"/>
  <c r="D8" i="2" l="1"/>
  <c r="D9" i="2"/>
  <c r="D11" i="2" l="1"/>
  <c r="K17" i="1"/>
  <c r="K19" i="1"/>
  <c r="K30" i="1"/>
  <c r="K6" i="1"/>
</calcChain>
</file>

<file path=xl/sharedStrings.xml><?xml version="1.0" encoding="utf-8"?>
<sst xmlns="http://schemas.openxmlformats.org/spreadsheetml/2006/main" count="140" uniqueCount="106">
  <si>
    <t>Seat Number</t>
  </si>
  <si>
    <t>Mother Name</t>
  </si>
  <si>
    <t>Studenet Full Name</t>
  </si>
  <si>
    <t>Marathi</t>
  </si>
  <si>
    <t>Hindi</t>
  </si>
  <si>
    <t>English</t>
  </si>
  <si>
    <t>Math</t>
  </si>
  <si>
    <t>Social Science</t>
  </si>
  <si>
    <t xml:space="preserve"> Science</t>
  </si>
  <si>
    <t>SR No</t>
  </si>
  <si>
    <t>L031211</t>
  </si>
  <si>
    <t>L031222</t>
  </si>
  <si>
    <t>L031232</t>
  </si>
  <si>
    <t>L031225</t>
  </si>
  <si>
    <t>L031233</t>
  </si>
  <si>
    <t>L031245</t>
  </si>
  <si>
    <t>L031257</t>
  </si>
  <si>
    <t>L031266</t>
  </si>
  <si>
    <t>L031280</t>
  </si>
  <si>
    <t>L031289</t>
  </si>
  <si>
    <t>L031290</t>
  </si>
  <si>
    <t>L031308</t>
  </si>
  <si>
    <t>L031309</t>
  </si>
  <si>
    <t>L031330</t>
  </si>
  <si>
    <t>L031342</t>
  </si>
  <si>
    <t>L031347</t>
  </si>
  <si>
    <t>L031355</t>
  </si>
  <si>
    <t>L031371</t>
  </si>
  <si>
    <t>L031385</t>
  </si>
  <si>
    <t>L031395</t>
  </si>
  <si>
    <t>L031396</t>
  </si>
  <si>
    <t>L031411</t>
  </si>
  <si>
    <t>Rekha</t>
  </si>
  <si>
    <t>Chaya</t>
  </si>
  <si>
    <t>Kalawati</t>
  </si>
  <si>
    <t>Asha</t>
  </si>
  <si>
    <t>Suwarna</t>
  </si>
  <si>
    <t>Chenamma</t>
  </si>
  <si>
    <t>Premala</t>
  </si>
  <si>
    <t>Usha</t>
  </si>
  <si>
    <t>Manisha</t>
  </si>
  <si>
    <t>Total Marks</t>
  </si>
  <si>
    <t>Percentage</t>
  </si>
  <si>
    <t>Status</t>
  </si>
  <si>
    <t>Sawita</t>
  </si>
  <si>
    <t>Balika</t>
  </si>
  <si>
    <t>Jyoti</t>
  </si>
  <si>
    <t>Kawita</t>
  </si>
  <si>
    <t>Sindutai</t>
  </si>
  <si>
    <t>Laximibai</t>
  </si>
  <si>
    <t>Anusaya</t>
  </si>
  <si>
    <t>Lata</t>
  </si>
  <si>
    <t>Anuradha</t>
  </si>
  <si>
    <t>Meerabai</t>
  </si>
  <si>
    <t>Meenabai</t>
  </si>
  <si>
    <t>Sunita</t>
  </si>
  <si>
    <t>Mangal</t>
  </si>
  <si>
    <t>Alka</t>
  </si>
  <si>
    <t>Nagin</t>
  </si>
  <si>
    <t>Manyabai</t>
  </si>
  <si>
    <t>Vimaltai Madhyamic Vidyalaya, SCC Result 2014</t>
  </si>
  <si>
    <t>Pass</t>
  </si>
  <si>
    <t>Fail</t>
  </si>
  <si>
    <t>TBT</t>
  </si>
  <si>
    <t>Total Test Cases</t>
  </si>
  <si>
    <t>Result Summary</t>
  </si>
  <si>
    <t>Vimal Tai School Result</t>
  </si>
  <si>
    <t>SSC Result 2014</t>
  </si>
  <si>
    <t>CHIDRE MAROTI SHIVRAJ</t>
  </si>
  <si>
    <t>CHIDRE AMIT DHANRAJ</t>
  </si>
  <si>
    <t>PATIL NEHA JIVRAJ</t>
  </si>
  <si>
    <t>BAMNE POOJA DHANAJAY</t>
  </si>
  <si>
    <t>VISHWAKARMA PARMESHWAR RAMESH</t>
  </si>
  <si>
    <t>SAGAR DATTA RAM</t>
  </si>
  <si>
    <t>DHARMWAD MAHESHWARI SHESHRAO</t>
  </si>
  <si>
    <t>KAMBLE SURAJ ABHIMANYU</t>
  </si>
  <si>
    <t>YELALE BALAJI SANJIV</t>
  </si>
  <si>
    <t>SWAMI PRAJAKTA NAGANATH</t>
  </si>
  <si>
    <t>Lubja</t>
  </si>
  <si>
    <t>JADHAV DNYANESHWAR ANILRAO</t>
  </si>
  <si>
    <t>DHADE HANMANT BABURAO</t>
  </si>
  <si>
    <t>PANCHAL AKASH KASHINATH</t>
  </si>
  <si>
    <t>IDALKANTE BALAJI BANDU</t>
  </si>
  <si>
    <t>PATE NEHA GANESH</t>
  </si>
  <si>
    <t>TELANGE MAHESH VAIJINATH</t>
  </si>
  <si>
    <t>SURYAWANSHI DATTA SUDHAKAR</t>
  </si>
  <si>
    <t>KAMBLE ASHWINI MANOHAR</t>
  </si>
  <si>
    <t>SAGAR SATISH GOPAL</t>
  </si>
  <si>
    <t>BUDHALE MANIK KALAPPA</t>
  </si>
  <si>
    <t>DHOTRE CHANDRAKANT MADHAV</t>
  </si>
  <si>
    <t>KAMBLE PRATIBHA NAGANATH</t>
  </si>
  <si>
    <t>JADHAV PADMAWATI DATTATRAY</t>
  </si>
  <si>
    <t>KAMBLE POOJA ASHOK</t>
  </si>
  <si>
    <t>BIRADAR SHIVSHANKAR RAGHUNATH</t>
  </si>
  <si>
    <t>SURYAWANSHI MAHADEV NAMDEV</t>
  </si>
  <si>
    <t>SWAMI POOJA BUDDHIWAN T</t>
  </si>
  <si>
    <t>TAMBWAD AKASH KUMAR</t>
  </si>
  <si>
    <t>SWAMI BANDEPPA MAHADEV</t>
  </si>
  <si>
    <t>L031181</t>
  </si>
  <si>
    <t>L031191</t>
  </si>
  <si>
    <t>L031192</t>
  </si>
  <si>
    <t>L031193</t>
  </si>
  <si>
    <t>L031194</t>
  </si>
  <si>
    <t>L031202</t>
  </si>
  <si>
    <t>L031204</t>
  </si>
  <si>
    <t>L031207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</si>
</sst>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0" x14ac:knownFonts="1">
    <font>
      <sz val="11"/>
      <color theme="1"/>
      <name val="Calibri"/>
      <family val="2"/>
      <scheme val="minor"/>
    </font>
    <font>
      <b/>
      <sz val="24"/>
      <color theme="9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9" tint="-0.249977111117893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0" borderId="0"/>
  </cellStyleXfs>
  <cellXfs count="31">
    <xf numFmtId="0" fontId="0" fillId="0" borderId="0" xfId="0"/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2" applyAlignment="1" applyProtection="1">
      <alignment vertical="top" wrapText="1"/>
    </xf>
    <xf numFmtId="2" fontId="4" fillId="0" borderId="0" xfId="2" quotePrefix="1" applyNumberFormat="1" applyAlignment="1" applyProtection="1">
      <alignment horizontal="left" vertical="top" wrapText="1"/>
    </xf>
    <xf numFmtId="164" fontId="4" fillId="0" borderId="0" xfId="2" applyNumberFormat="1" applyAlignment="1" applyProtection="1">
      <alignment horizontal="left" vertical="top" wrapText="1"/>
    </xf>
    <xf numFmtId="0" fontId="6" fillId="0" borderId="0" xfId="2" applyFont="1" applyFill="1" applyAlignment="1" applyProtection="1">
      <alignment horizontal="left" vertical="top" wrapText="1"/>
    </xf>
    <xf numFmtId="0" fontId="7" fillId="4" borderId="0" xfId="2" applyFont="1" applyFill="1" applyAlignment="1" applyProtection="1">
      <alignment vertical="top" wrapText="1"/>
    </xf>
    <xf numFmtId="0" fontId="7" fillId="4" borderId="0" xfId="2" applyFont="1" applyFill="1" applyAlignment="1" applyProtection="1">
      <alignment horizontal="left" vertical="top" wrapText="1"/>
    </xf>
    <xf numFmtId="0" fontId="8" fillId="4" borderId="0" xfId="2" applyFont="1" applyFill="1" applyBorder="1" applyAlignment="1" applyProtection="1">
      <alignment horizontal="left" vertical="top" wrapText="1"/>
    </xf>
    <xf numFmtId="0" fontId="8" fillId="4" borderId="0" xfId="2" applyFont="1" applyFill="1" applyAlignment="1" applyProtection="1">
      <alignment horizontal="left" vertical="top" wrapText="1"/>
    </xf>
    <xf numFmtId="0" fontId="8" fillId="4" borderId="0" xfId="2" applyFont="1" applyFill="1" applyAlignment="1" applyProtection="1">
      <alignment vertical="top" wrapText="1"/>
    </xf>
    <xf numFmtId="0" fontId="8" fillId="4" borderId="0" xfId="2" applyNumberFormat="1" applyFont="1" applyFill="1" applyAlignment="1" applyProtection="1">
      <alignment horizontal="left" vertical="top" wrapText="1"/>
    </xf>
    <xf numFmtId="9" fontId="8" fillId="4" borderId="0" xfId="1" applyFont="1" applyFill="1" applyAlignment="1" applyProtection="1">
      <alignment horizontal="left" vertical="top" wrapText="1"/>
    </xf>
    <xf numFmtId="0" fontId="4" fillId="0" borderId="0" xfId="2" applyAlignment="1" applyProtection="1">
      <alignment horizontal="left" vertical="top" wrapText="1"/>
    </xf>
    <xf numFmtId="0" fontId="9" fillId="0" borderId="1" xfId="0" applyFont="1" applyBorder="1" applyAlignment="1">
      <alignment horizontal="center"/>
    </xf>
    <xf numFmtId="0" fontId="9" fillId="0" borderId="0" xfId="0" applyFont="1"/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2" borderId="0" xfId="2" applyFont="1" applyFill="1" applyAlignment="1" applyProtection="1">
      <alignment horizontal="center" vertical="top" wrapText="1"/>
      <protection locked="0"/>
    </xf>
    <xf numFmtId="0" fontId="6" fillId="3" borderId="0" xfId="2" applyFont="1" applyFill="1" applyAlignment="1" applyProtection="1">
      <alignment horizontal="left" vertical="top" wrapText="1"/>
    </xf>
    <xf numFmtId="0" fontId="0" fillId="5" borderId="1" xfId="0" applyFill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Result Graph Status</a:t>
            </a:r>
          </a:p>
        </c:rich>
      </c:tx>
      <c:layout>
        <c:manualLayout>
          <c:xMode val="edge"/>
          <c:yMode val="edge"/>
          <c:x val="0.23383701427565437"/>
          <c:y val="2.0512820512820516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B050"/>
              </a:solidFill>
            </c:spPr>
          </c:dPt>
          <c:dPt>
            <c:idx val="2"/>
            <c:bubble3D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-9.2939155332856072E-2"/>
                  <c:y val="-1.687949712519183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5586733476497309E-2"/>
                  <c:y val="-4.452458307218358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7.98840372226199E-2"/>
                  <c:y val="-0.2014079634493648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[1]Status!$C$8:$C$10</c:f>
              <c:strCache>
                <c:ptCount val="3"/>
                <c:pt idx="0">
                  <c:v>Pass</c:v>
                </c:pt>
                <c:pt idx="1">
                  <c:v>Fail</c:v>
                </c:pt>
                <c:pt idx="2">
                  <c:v>TBT</c:v>
                </c:pt>
              </c:strCache>
            </c:strRef>
          </c:cat>
          <c:val>
            <c:numRef>
              <c:f>[1]Status!$D$8:$D$10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rgbClr val="E6DCAC"/>
        </a:gs>
        <a:gs pos="12000">
          <a:srgbClr val="E6D78A"/>
        </a:gs>
        <a:gs pos="30000">
          <a:srgbClr val="C7AC4C"/>
        </a:gs>
        <a:gs pos="45000">
          <a:srgbClr val="E6D78A"/>
        </a:gs>
        <a:gs pos="77000">
          <a:srgbClr val="C7AC4C"/>
        </a:gs>
        <a:gs pos="100000">
          <a:srgbClr val="E6DCAC"/>
        </a:gs>
      </a:gsLst>
      <a:lin ang="16200000" scaled="1"/>
      <a:tileRect/>
    </a:gradFill>
    <a:ln>
      <a:noFill/>
    </a:ln>
  </c:sp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504826</xdr:colOff>
      <xdr:row>5</xdr:row>
      <xdr:rowOff>142876</xdr:rowOff>
    </xdr:from>
    <xdr:to>
      <xdr:col>5</xdr:col>
      <xdr:colOff>1219201</xdr:colOff>
      <xdr:row>14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XFO_Projects\BrixWorks\TAM-207\Test%20Cases\TAM_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Data Flow"/>
      <sheetName val="Summary"/>
      <sheetName val="Detailed Test Case"/>
      <sheetName val="TAM Use Cases"/>
    </sheetNames>
    <sheetDataSet>
      <sheetData sheetId="0">
        <row r="8">
          <cell r="C8" t="str">
            <v>Pass</v>
          </cell>
          <cell r="D8">
            <v>0</v>
          </cell>
        </row>
        <row r="9">
          <cell r="C9" t="str">
            <v>Fail</v>
          </cell>
          <cell r="D9">
            <v>0</v>
          </cell>
        </row>
        <row r="10">
          <cell r="C10" t="str">
            <v>TBT</v>
          </cell>
          <cell r="D10">
            <v>43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workbookViewId="0">
      <pane ySplit="4" topLeftCell="A5" activePane="bottomLeft" state="frozen"/>
      <selection pane="bottomLeft" activeCell="C18" sqref="C18"/>
    </sheetView>
  </sheetViews>
  <sheetFormatPr defaultRowHeight="15" x14ac:dyDescent="0.25"/>
  <cols>
    <col min="2" max="2" width="17.7109375" customWidth="1"/>
    <col min="3" max="3" width="36.85546875" bestFit="1" customWidth="1"/>
    <col min="4" max="4" width="19" bestFit="1" customWidth="1"/>
    <col min="5" max="5" width="11" bestFit="1" customWidth="1"/>
    <col min="6" max="6" width="8.5703125" customWidth="1"/>
    <col min="9" max="9" width="13.42578125" bestFit="1" customWidth="1"/>
    <col min="10" max="10" width="20.140625" customWidth="1"/>
    <col min="11" max="11" width="15.85546875" bestFit="1" customWidth="1"/>
    <col min="12" max="12" width="15.42578125" bestFit="1" customWidth="1"/>
  </cols>
  <sheetData>
    <row r="1" spans="1:21" ht="15" customHeight="1" x14ac:dyDescent="0.25">
      <c r="A1" s="19"/>
      <c r="B1" s="19" t="s">
        <v>60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1"/>
    </row>
    <row r="2" spans="1:21" ht="15" customHeight="1" x14ac:dyDescent="0.25">
      <c r="A2" s="22"/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4"/>
    </row>
    <row r="3" spans="1:21" ht="15" customHeight="1" x14ac:dyDescent="0.25">
      <c r="A3" s="25"/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7"/>
    </row>
    <row r="4" spans="1:21" ht="21" x14ac:dyDescent="0.35">
      <c r="A4" s="3" t="s">
        <v>9</v>
      </c>
      <c r="B4" s="3" t="s">
        <v>0</v>
      </c>
      <c r="C4" s="3" t="s">
        <v>2</v>
      </c>
      <c r="D4" s="3" t="s">
        <v>1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8</v>
      </c>
      <c r="J4" s="3" t="s">
        <v>7</v>
      </c>
      <c r="K4" s="3" t="s">
        <v>41</v>
      </c>
      <c r="L4" s="3" t="s">
        <v>42</v>
      </c>
      <c r="M4" s="3" t="s">
        <v>43</v>
      </c>
      <c r="N4" s="1"/>
      <c r="O4" s="1"/>
      <c r="P4" s="1"/>
      <c r="Q4" s="1"/>
      <c r="R4" s="1"/>
      <c r="S4" s="1"/>
    </row>
    <row r="5" spans="1:21" x14ac:dyDescent="0.25">
      <c r="A5" s="4">
        <v>1</v>
      </c>
      <c r="B5" s="4" t="s">
        <v>98</v>
      </c>
      <c r="C5" s="4" t="s">
        <v>70</v>
      </c>
      <c r="D5" s="4" t="s">
        <v>44</v>
      </c>
      <c r="E5" s="4">
        <v>69</v>
      </c>
      <c r="F5" s="4">
        <v>72</v>
      </c>
      <c r="G5" s="4">
        <v>35</v>
      </c>
      <c r="H5" s="4">
        <v>43</v>
      </c>
      <c r="I5" s="4">
        <v>41</v>
      </c>
      <c r="J5" s="4">
        <v>71</v>
      </c>
      <c r="K5" s="4">
        <v>296</v>
      </c>
      <c r="L5" s="4">
        <v>59.2</v>
      </c>
      <c r="M5" s="4" t="s">
        <v>61</v>
      </c>
    </row>
    <row r="6" spans="1:21" x14ac:dyDescent="0.25">
      <c r="A6" s="4">
        <v>2</v>
      </c>
      <c r="B6" s="4" t="s">
        <v>99</v>
      </c>
      <c r="C6" s="4" t="s">
        <v>95</v>
      </c>
      <c r="D6" s="4" t="s">
        <v>45</v>
      </c>
      <c r="E6" s="4">
        <v>47</v>
      </c>
      <c r="F6" s="4">
        <v>45</v>
      </c>
      <c r="G6" s="4">
        <v>27</v>
      </c>
      <c r="H6" s="4">
        <v>21</v>
      </c>
      <c r="I6" s="4">
        <v>36</v>
      </c>
      <c r="J6" s="4">
        <v>51</v>
      </c>
      <c r="K6" s="4">
        <f t="shared" ref="K6:K30" si="0">SUM(E6:J6)</f>
        <v>227</v>
      </c>
      <c r="L6" s="4"/>
      <c r="M6" s="30" t="s">
        <v>62</v>
      </c>
    </row>
    <row r="7" spans="1:21" x14ac:dyDescent="0.25">
      <c r="A7" s="4">
        <v>3</v>
      </c>
      <c r="B7" s="4" t="s">
        <v>100</v>
      </c>
      <c r="C7" s="4" t="s">
        <v>71</v>
      </c>
      <c r="D7" s="4" t="s">
        <v>46</v>
      </c>
      <c r="E7" s="4">
        <v>56</v>
      </c>
      <c r="F7" s="4">
        <v>65</v>
      </c>
      <c r="G7" s="4">
        <v>36</v>
      </c>
      <c r="H7" s="4">
        <v>41</v>
      </c>
      <c r="I7" s="4">
        <v>39</v>
      </c>
      <c r="J7" s="4">
        <v>56</v>
      </c>
      <c r="K7" s="4">
        <v>257</v>
      </c>
      <c r="L7" s="4">
        <v>51.4</v>
      </c>
      <c r="M7" s="4" t="s">
        <v>61</v>
      </c>
    </row>
    <row r="8" spans="1:21" x14ac:dyDescent="0.25">
      <c r="A8" s="4">
        <v>4</v>
      </c>
      <c r="B8" s="4" t="s">
        <v>101</v>
      </c>
      <c r="C8" s="4" t="s">
        <v>72</v>
      </c>
      <c r="D8" s="4" t="s">
        <v>47</v>
      </c>
      <c r="E8" s="4">
        <v>79</v>
      </c>
      <c r="F8" s="4">
        <v>83</v>
      </c>
      <c r="G8" s="4">
        <v>55</v>
      </c>
      <c r="H8" s="4">
        <v>70</v>
      </c>
      <c r="I8" s="4">
        <v>46</v>
      </c>
      <c r="J8" s="4">
        <v>79</v>
      </c>
      <c r="K8" s="4">
        <v>366</v>
      </c>
      <c r="L8" s="4">
        <v>73.2</v>
      </c>
      <c r="M8" s="4" t="s">
        <v>61</v>
      </c>
    </row>
    <row r="9" spans="1:21" x14ac:dyDescent="0.25">
      <c r="A9" s="4">
        <v>5</v>
      </c>
      <c r="B9" s="4" t="s">
        <v>102</v>
      </c>
      <c r="C9" s="4" t="s">
        <v>73</v>
      </c>
      <c r="D9" s="4" t="s">
        <v>34</v>
      </c>
      <c r="E9" s="4">
        <v>62</v>
      </c>
      <c r="F9" s="4">
        <v>59</v>
      </c>
      <c r="G9" s="4">
        <v>42</v>
      </c>
      <c r="H9" s="4">
        <v>65</v>
      </c>
      <c r="I9" s="4">
        <v>45</v>
      </c>
      <c r="J9" s="4">
        <v>62</v>
      </c>
      <c r="K9" s="4">
        <v>270</v>
      </c>
      <c r="L9" s="4">
        <v>54</v>
      </c>
      <c r="M9" s="4" t="s">
        <v>61</v>
      </c>
    </row>
    <row r="10" spans="1:21" x14ac:dyDescent="0.25">
      <c r="A10" s="4">
        <v>6</v>
      </c>
      <c r="B10" s="4" t="s">
        <v>103</v>
      </c>
      <c r="C10" s="4" t="s">
        <v>74</v>
      </c>
      <c r="D10" s="4" t="s">
        <v>48</v>
      </c>
      <c r="E10" s="4">
        <v>85</v>
      </c>
      <c r="F10" s="4">
        <v>71</v>
      </c>
      <c r="G10" s="4">
        <v>50</v>
      </c>
      <c r="H10" s="4">
        <v>58</v>
      </c>
      <c r="I10" s="4">
        <v>56</v>
      </c>
      <c r="J10" s="4">
        <v>76</v>
      </c>
      <c r="K10" s="4">
        <v>346</v>
      </c>
      <c r="L10" s="4">
        <v>69.2</v>
      </c>
      <c r="M10" s="4" t="s">
        <v>61</v>
      </c>
    </row>
    <row r="11" spans="1:21" x14ac:dyDescent="0.25">
      <c r="A11" s="4">
        <v>7</v>
      </c>
      <c r="B11" s="4" t="s">
        <v>104</v>
      </c>
      <c r="C11" s="4" t="s">
        <v>75</v>
      </c>
      <c r="D11" s="4" t="s">
        <v>49</v>
      </c>
      <c r="E11" s="4">
        <v>61</v>
      </c>
      <c r="F11" s="4">
        <v>45</v>
      </c>
      <c r="G11" s="4">
        <v>35</v>
      </c>
      <c r="H11" s="4">
        <v>35</v>
      </c>
      <c r="I11" s="4">
        <v>46</v>
      </c>
      <c r="J11" s="4">
        <v>58</v>
      </c>
      <c r="K11" s="4">
        <v>245</v>
      </c>
      <c r="L11" s="4">
        <v>49</v>
      </c>
      <c r="M11" s="4" t="s">
        <v>61</v>
      </c>
    </row>
    <row r="12" spans="1:21" x14ac:dyDescent="0.25">
      <c r="A12" s="4">
        <v>8</v>
      </c>
      <c r="B12" s="4" t="s">
        <v>105</v>
      </c>
      <c r="C12" s="4" t="s">
        <v>76</v>
      </c>
      <c r="D12" s="4" t="s">
        <v>50</v>
      </c>
      <c r="E12" s="4">
        <v>69</v>
      </c>
      <c r="F12" s="4">
        <v>74</v>
      </c>
      <c r="G12" s="4">
        <v>35</v>
      </c>
      <c r="H12" s="4">
        <v>56</v>
      </c>
      <c r="I12" s="4">
        <v>52</v>
      </c>
      <c r="J12" s="4">
        <v>54</v>
      </c>
      <c r="K12" s="4">
        <v>325</v>
      </c>
      <c r="L12" s="4">
        <v>65</v>
      </c>
      <c r="M12" s="4" t="s">
        <v>61</v>
      </c>
    </row>
    <row r="13" spans="1:21" x14ac:dyDescent="0.25">
      <c r="A13" s="4">
        <v>9</v>
      </c>
      <c r="B13" s="4" t="s">
        <v>10</v>
      </c>
      <c r="C13" s="4" t="s">
        <v>77</v>
      </c>
      <c r="D13" s="4" t="s">
        <v>51</v>
      </c>
      <c r="E13" s="4">
        <v>56</v>
      </c>
      <c r="F13" s="4">
        <v>43</v>
      </c>
      <c r="G13" s="4">
        <v>35</v>
      </c>
      <c r="H13" s="4">
        <v>35</v>
      </c>
      <c r="I13" s="4">
        <v>45</v>
      </c>
      <c r="J13" s="4">
        <v>59</v>
      </c>
      <c r="K13" s="4">
        <v>238</v>
      </c>
      <c r="L13" s="4">
        <v>47.6</v>
      </c>
      <c r="M13" s="4" t="s">
        <v>61</v>
      </c>
    </row>
    <row r="14" spans="1:21" x14ac:dyDescent="0.25">
      <c r="A14" s="4">
        <v>10</v>
      </c>
      <c r="B14" s="4" t="s">
        <v>11</v>
      </c>
      <c r="C14" s="4" t="s">
        <v>79</v>
      </c>
      <c r="D14" s="4" t="s">
        <v>52</v>
      </c>
      <c r="E14" s="4">
        <v>60</v>
      </c>
      <c r="F14" s="4">
        <v>58</v>
      </c>
      <c r="G14" s="4">
        <v>35</v>
      </c>
      <c r="H14" s="4">
        <v>35</v>
      </c>
      <c r="I14" s="4">
        <v>50</v>
      </c>
      <c r="J14" s="4">
        <v>74</v>
      </c>
      <c r="K14" s="4">
        <v>277</v>
      </c>
      <c r="L14" s="4">
        <v>55.4</v>
      </c>
      <c r="M14" s="4" t="s">
        <v>61</v>
      </c>
    </row>
    <row r="15" spans="1:21" s="18" customFormat="1" x14ac:dyDescent="0.25">
      <c r="A15" s="17">
        <v>11</v>
      </c>
      <c r="B15" s="17" t="s">
        <v>13</v>
      </c>
      <c r="C15" s="17" t="s">
        <v>80</v>
      </c>
      <c r="D15" s="17" t="s">
        <v>53</v>
      </c>
      <c r="E15" s="17">
        <v>83</v>
      </c>
      <c r="F15" s="17">
        <v>91</v>
      </c>
      <c r="G15" s="17">
        <v>51</v>
      </c>
      <c r="H15" s="17">
        <v>76</v>
      </c>
      <c r="I15" s="17">
        <v>72</v>
      </c>
      <c r="J15" s="17">
        <v>86</v>
      </c>
      <c r="K15" s="17">
        <v>408</v>
      </c>
      <c r="L15" s="17">
        <v>81.599999999999994</v>
      </c>
      <c r="M15" s="17" t="s">
        <v>61</v>
      </c>
    </row>
    <row r="16" spans="1:21" x14ac:dyDescent="0.25">
      <c r="A16" s="4">
        <v>12</v>
      </c>
      <c r="B16" s="4" t="s">
        <v>12</v>
      </c>
      <c r="C16" s="4" t="s">
        <v>81</v>
      </c>
      <c r="D16" s="4" t="s">
        <v>54</v>
      </c>
      <c r="E16" s="4">
        <v>67</v>
      </c>
      <c r="F16" s="4">
        <v>79</v>
      </c>
      <c r="G16" s="4">
        <v>39</v>
      </c>
      <c r="H16" s="4">
        <v>54</v>
      </c>
      <c r="I16" s="4">
        <v>43</v>
      </c>
      <c r="J16" s="4">
        <v>84</v>
      </c>
      <c r="K16" s="4">
        <v>327</v>
      </c>
      <c r="L16" s="4">
        <v>65.400000000000006</v>
      </c>
      <c r="M16" s="4" t="s">
        <v>61</v>
      </c>
    </row>
    <row r="17" spans="1:13" x14ac:dyDescent="0.25">
      <c r="A17" s="4">
        <v>13</v>
      </c>
      <c r="B17" s="4" t="s">
        <v>14</v>
      </c>
      <c r="C17" s="4" t="s">
        <v>96</v>
      </c>
      <c r="D17" s="4" t="s">
        <v>55</v>
      </c>
      <c r="E17" s="4">
        <v>24</v>
      </c>
      <c r="F17" s="4">
        <v>43</v>
      </c>
      <c r="G17" s="4">
        <v>28</v>
      </c>
      <c r="H17" s="4">
        <v>24</v>
      </c>
      <c r="I17" s="4">
        <v>28</v>
      </c>
      <c r="J17" s="4">
        <v>50</v>
      </c>
      <c r="K17" s="4">
        <f t="shared" si="0"/>
        <v>197</v>
      </c>
      <c r="L17" s="4"/>
      <c r="M17" s="30" t="s">
        <v>62</v>
      </c>
    </row>
    <row r="18" spans="1:13" x14ac:dyDescent="0.25">
      <c r="A18" s="4">
        <v>14</v>
      </c>
      <c r="B18" s="4" t="s">
        <v>15</v>
      </c>
      <c r="C18" s="4" t="s">
        <v>82</v>
      </c>
      <c r="D18" s="4" t="s">
        <v>56</v>
      </c>
      <c r="E18" s="4">
        <v>60</v>
      </c>
      <c r="F18" s="4">
        <v>64</v>
      </c>
      <c r="G18" s="4">
        <v>35</v>
      </c>
      <c r="H18" s="4">
        <v>35</v>
      </c>
      <c r="I18" s="4">
        <v>37</v>
      </c>
      <c r="J18" s="4">
        <v>68</v>
      </c>
      <c r="K18" s="4">
        <v>264</v>
      </c>
      <c r="L18" s="4">
        <v>52.8</v>
      </c>
      <c r="M18" s="4" t="s">
        <v>61</v>
      </c>
    </row>
    <row r="19" spans="1:13" x14ac:dyDescent="0.25">
      <c r="A19" s="4">
        <v>15</v>
      </c>
      <c r="B19" s="4" t="s">
        <v>16</v>
      </c>
      <c r="C19" s="4" t="s">
        <v>97</v>
      </c>
      <c r="D19" s="4" t="s">
        <v>49</v>
      </c>
      <c r="E19" s="4">
        <v>44</v>
      </c>
      <c r="F19" s="4">
        <v>55</v>
      </c>
      <c r="G19" s="4">
        <v>35</v>
      </c>
      <c r="H19" s="4">
        <v>23</v>
      </c>
      <c r="I19" s="4">
        <v>34</v>
      </c>
      <c r="J19" s="4">
        <v>49</v>
      </c>
      <c r="K19" s="4">
        <f t="shared" si="0"/>
        <v>240</v>
      </c>
      <c r="L19" s="4"/>
      <c r="M19" s="30" t="s">
        <v>62</v>
      </c>
    </row>
    <row r="20" spans="1:13" x14ac:dyDescent="0.25">
      <c r="A20" s="4">
        <v>16</v>
      </c>
      <c r="B20" s="4" t="s">
        <v>17</v>
      </c>
      <c r="C20" s="4" t="s">
        <v>83</v>
      </c>
      <c r="D20" s="4" t="s">
        <v>57</v>
      </c>
      <c r="E20" s="4">
        <v>76</v>
      </c>
      <c r="F20" s="4">
        <v>78</v>
      </c>
      <c r="G20" s="4">
        <v>54</v>
      </c>
      <c r="H20" s="4">
        <v>67</v>
      </c>
      <c r="I20" s="4">
        <v>51</v>
      </c>
      <c r="J20" s="4">
        <v>76</v>
      </c>
      <c r="K20" s="4">
        <v>351</v>
      </c>
      <c r="L20" s="4">
        <v>72.2</v>
      </c>
      <c r="M20" s="4" t="s">
        <v>61</v>
      </c>
    </row>
    <row r="21" spans="1:13" x14ac:dyDescent="0.25">
      <c r="A21" s="4">
        <v>17</v>
      </c>
      <c r="B21" s="4" t="s">
        <v>18</v>
      </c>
      <c r="C21" s="4" t="s">
        <v>84</v>
      </c>
      <c r="D21" s="4" t="s">
        <v>53</v>
      </c>
      <c r="E21" s="4">
        <v>67</v>
      </c>
      <c r="F21" s="4">
        <v>62</v>
      </c>
      <c r="G21" s="4">
        <v>39</v>
      </c>
      <c r="H21" s="4">
        <v>46</v>
      </c>
      <c r="I21" s="4">
        <v>58</v>
      </c>
      <c r="J21" s="4">
        <v>67</v>
      </c>
      <c r="K21" s="4">
        <v>300</v>
      </c>
      <c r="L21" s="4">
        <v>60</v>
      </c>
      <c r="M21" s="4" t="s">
        <v>61</v>
      </c>
    </row>
    <row r="22" spans="1:13" x14ac:dyDescent="0.25">
      <c r="A22" s="4">
        <v>18</v>
      </c>
      <c r="B22" s="4" t="s">
        <v>19</v>
      </c>
      <c r="C22" s="4" t="s">
        <v>85</v>
      </c>
      <c r="D22" s="4" t="s">
        <v>58</v>
      </c>
      <c r="E22" s="4">
        <v>68</v>
      </c>
      <c r="F22" s="4">
        <v>86</v>
      </c>
      <c r="G22" s="4">
        <v>48</v>
      </c>
      <c r="H22" s="4">
        <v>74</v>
      </c>
      <c r="I22" s="4">
        <v>74</v>
      </c>
      <c r="J22" s="4">
        <v>83</v>
      </c>
      <c r="K22" s="4">
        <v>385</v>
      </c>
      <c r="L22" s="4">
        <v>77</v>
      </c>
      <c r="M22" s="4" t="s">
        <v>61</v>
      </c>
    </row>
    <row r="23" spans="1:13" x14ac:dyDescent="0.25">
      <c r="A23" s="4">
        <v>19</v>
      </c>
      <c r="B23" s="4" t="s">
        <v>20</v>
      </c>
      <c r="C23" s="4" t="s">
        <v>94</v>
      </c>
      <c r="D23" s="4" t="s">
        <v>34</v>
      </c>
      <c r="E23" s="4">
        <v>44</v>
      </c>
      <c r="F23" s="4">
        <v>74</v>
      </c>
      <c r="G23" s="4">
        <v>43</v>
      </c>
      <c r="H23" s="4">
        <v>36</v>
      </c>
      <c r="I23" s="4">
        <v>52</v>
      </c>
      <c r="J23" s="4">
        <v>64</v>
      </c>
      <c r="K23" s="4">
        <v>277</v>
      </c>
      <c r="L23" s="4">
        <v>55.4</v>
      </c>
      <c r="M23" s="4" t="s">
        <v>61</v>
      </c>
    </row>
    <row r="24" spans="1:13" x14ac:dyDescent="0.25">
      <c r="A24" s="4">
        <v>20</v>
      </c>
      <c r="B24" s="4" t="s">
        <v>21</v>
      </c>
      <c r="C24" s="4" t="s">
        <v>93</v>
      </c>
      <c r="D24" s="4" t="s">
        <v>59</v>
      </c>
      <c r="E24" s="4">
        <v>61</v>
      </c>
      <c r="F24" s="4">
        <v>88</v>
      </c>
      <c r="G24" s="4">
        <v>48</v>
      </c>
      <c r="H24" s="4">
        <v>38</v>
      </c>
      <c r="I24" s="4">
        <v>55</v>
      </c>
      <c r="J24" s="4">
        <v>70</v>
      </c>
      <c r="K24" s="4">
        <v>322</v>
      </c>
      <c r="L24" s="4">
        <v>64.400000000000006</v>
      </c>
      <c r="M24" s="4" t="s">
        <v>61</v>
      </c>
    </row>
    <row r="25" spans="1:13" x14ac:dyDescent="0.25">
      <c r="A25" s="4">
        <v>21</v>
      </c>
      <c r="B25" s="4" t="s">
        <v>22</v>
      </c>
      <c r="C25" s="4" t="s">
        <v>92</v>
      </c>
      <c r="D25" s="4" t="s">
        <v>78</v>
      </c>
      <c r="E25" s="4">
        <v>57</v>
      </c>
      <c r="F25" s="4">
        <v>81</v>
      </c>
      <c r="G25" s="4">
        <v>45</v>
      </c>
      <c r="H25" s="4">
        <v>35</v>
      </c>
      <c r="I25" s="4">
        <v>58</v>
      </c>
      <c r="J25" s="4">
        <v>69</v>
      </c>
      <c r="K25" s="4">
        <v>310</v>
      </c>
      <c r="L25" s="4">
        <v>62</v>
      </c>
      <c r="M25" s="4" t="s">
        <v>61</v>
      </c>
    </row>
    <row r="26" spans="1:13" x14ac:dyDescent="0.25">
      <c r="A26" s="4">
        <v>22</v>
      </c>
      <c r="B26" s="4" t="s">
        <v>23</v>
      </c>
      <c r="C26" s="4" t="s">
        <v>91</v>
      </c>
      <c r="D26" s="4" t="s">
        <v>40</v>
      </c>
      <c r="E26" s="4">
        <v>78</v>
      </c>
      <c r="F26" s="4">
        <v>89</v>
      </c>
      <c r="G26" s="4">
        <v>61</v>
      </c>
      <c r="H26" s="4">
        <v>74</v>
      </c>
      <c r="I26" s="4">
        <v>56</v>
      </c>
      <c r="J26" s="4">
        <v>83</v>
      </c>
      <c r="K26" s="4">
        <v>385</v>
      </c>
      <c r="L26" s="4">
        <v>77</v>
      </c>
      <c r="M26" s="4" t="s">
        <v>61</v>
      </c>
    </row>
    <row r="27" spans="1:13" x14ac:dyDescent="0.25">
      <c r="A27" s="4">
        <v>23</v>
      </c>
      <c r="B27" s="4" t="s">
        <v>24</v>
      </c>
      <c r="C27" s="4" t="s">
        <v>89</v>
      </c>
      <c r="D27" s="4" t="s">
        <v>39</v>
      </c>
      <c r="E27" s="4">
        <v>68</v>
      </c>
      <c r="F27" s="4">
        <v>75</v>
      </c>
      <c r="G27" s="4">
        <v>50</v>
      </c>
      <c r="H27" s="4">
        <v>39</v>
      </c>
      <c r="I27" s="4">
        <v>47</v>
      </c>
      <c r="J27" s="4">
        <v>87</v>
      </c>
      <c r="K27" s="4">
        <v>327</v>
      </c>
      <c r="L27" s="4">
        <v>65.400000000000006</v>
      </c>
      <c r="M27" s="4" t="s">
        <v>61</v>
      </c>
    </row>
    <row r="28" spans="1:13" x14ac:dyDescent="0.25">
      <c r="A28" s="4">
        <v>24</v>
      </c>
      <c r="B28" s="4" t="s">
        <v>25</v>
      </c>
      <c r="C28" s="4" t="s">
        <v>88</v>
      </c>
      <c r="D28" s="4" t="s">
        <v>38</v>
      </c>
      <c r="E28" s="4">
        <v>78</v>
      </c>
      <c r="F28" s="4">
        <v>81</v>
      </c>
      <c r="G28" s="4">
        <v>43</v>
      </c>
      <c r="H28" s="4">
        <v>47</v>
      </c>
      <c r="I28" s="4">
        <v>54</v>
      </c>
      <c r="J28" s="4">
        <v>76</v>
      </c>
      <c r="K28" s="4">
        <v>336</v>
      </c>
      <c r="L28" s="4">
        <v>67.2</v>
      </c>
      <c r="M28" s="4" t="s">
        <v>61</v>
      </c>
    </row>
    <row r="29" spans="1:13" s="18" customFormat="1" x14ac:dyDescent="0.25">
      <c r="A29" s="17">
        <v>25</v>
      </c>
      <c r="B29" s="17" t="s">
        <v>26</v>
      </c>
      <c r="C29" s="17" t="s">
        <v>68</v>
      </c>
      <c r="D29" s="17" t="s">
        <v>37</v>
      </c>
      <c r="E29" s="17">
        <v>83</v>
      </c>
      <c r="F29" s="17">
        <v>91</v>
      </c>
      <c r="G29" s="17">
        <v>57</v>
      </c>
      <c r="H29" s="17">
        <v>88</v>
      </c>
      <c r="I29" s="17">
        <v>82</v>
      </c>
      <c r="J29" s="17">
        <v>95</v>
      </c>
      <c r="K29" s="17">
        <v>439</v>
      </c>
      <c r="L29" s="17">
        <v>87.8</v>
      </c>
      <c r="M29" s="17" t="s">
        <v>61</v>
      </c>
    </row>
    <row r="30" spans="1:13" x14ac:dyDescent="0.25">
      <c r="A30" s="4">
        <v>26</v>
      </c>
      <c r="B30" s="4" t="s">
        <v>27</v>
      </c>
      <c r="C30" s="4" t="s">
        <v>87</v>
      </c>
      <c r="D30" s="4" t="s">
        <v>36</v>
      </c>
      <c r="E30" s="4">
        <v>35</v>
      </c>
      <c r="F30" s="4">
        <v>38</v>
      </c>
      <c r="G30" s="4">
        <v>35</v>
      </c>
      <c r="H30" s="4">
        <v>21</v>
      </c>
      <c r="I30" s="4">
        <v>38</v>
      </c>
      <c r="J30" s="4">
        <v>38</v>
      </c>
      <c r="K30" s="4">
        <f t="shared" si="0"/>
        <v>205</v>
      </c>
      <c r="L30" s="4"/>
      <c r="M30" s="30" t="s">
        <v>62</v>
      </c>
    </row>
    <row r="31" spans="1:13" x14ac:dyDescent="0.25">
      <c r="A31" s="4">
        <v>27</v>
      </c>
      <c r="B31" s="4" t="s">
        <v>28</v>
      </c>
      <c r="C31" s="4" t="s">
        <v>69</v>
      </c>
      <c r="D31" s="4" t="s">
        <v>35</v>
      </c>
      <c r="E31" s="4">
        <v>66</v>
      </c>
      <c r="F31" s="4">
        <v>70</v>
      </c>
      <c r="G31" s="4">
        <v>50</v>
      </c>
      <c r="H31" s="4">
        <v>51</v>
      </c>
      <c r="I31" s="4">
        <v>49</v>
      </c>
      <c r="J31" s="4">
        <v>56</v>
      </c>
      <c r="K31" s="4">
        <v>293</v>
      </c>
      <c r="L31" s="4">
        <v>58.6</v>
      </c>
      <c r="M31" s="4" t="s">
        <v>61</v>
      </c>
    </row>
    <row r="32" spans="1:13" x14ac:dyDescent="0.25">
      <c r="A32" s="4">
        <v>28</v>
      </c>
      <c r="B32" s="4" t="s">
        <v>29</v>
      </c>
      <c r="C32" s="4" t="s">
        <v>90</v>
      </c>
      <c r="D32" s="4" t="s">
        <v>34</v>
      </c>
      <c r="E32" s="4">
        <v>61</v>
      </c>
      <c r="F32" s="4">
        <v>72</v>
      </c>
      <c r="G32" s="4">
        <v>44</v>
      </c>
      <c r="H32" s="4">
        <v>51</v>
      </c>
      <c r="I32" s="4">
        <v>56</v>
      </c>
      <c r="J32" s="4">
        <v>78</v>
      </c>
      <c r="K32" s="4">
        <v>318</v>
      </c>
      <c r="L32" s="4">
        <v>63.6</v>
      </c>
      <c r="M32" s="4" t="s">
        <v>61</v>
      </c>
    </row>
    <row r="33" spans="1:13" x14ac:dyDescent="0.25">
      <c r="A33" s="4">
        <v>29</v>
      </c>
      <c r="B33" s="4" t="s">
        <v>30</v>
      </c>
      <c r="C33" s="4"/>
      <c r="D33" s="4" t="s">
        <v>33</v>
      </c>
      <c r="E33" s="4"/>
      <c r="F33" s="4"/>
      <c r="G33" s="4"/>
      <c r="H33" s="4"/>
      <c r="I33" s="4"/>
      <c r="J33" s="4"/>
      <c r="K33" s="4">
        <v>280</v>
      </c>
      <c r="L33" s="4">
        <v>56</v>
      </c>
      <c r="M33" s="4" t="s">
        <v>61</v>
      </c>
    </row>
    <row r="34" spans="1:13" x14ac:dyDescent="0.25">
      <c r="A34" s="4">
        <v>30</v>
      </c>
      <c r="B34" s="4" t="s">
        <v>31</v>
      </c>
      <c r="C34" s="4" t="s">
        <v>86</v>
      </c>
      <c r="D34" s="4" t="s">
        <v>32</v>
      </c>
      <c r="E34" s="4">
        <v>64</v>
      </c>
      <c r="F34" s="4">
        <v>55</v>
      </c>
      <c r="G34" s="4">
        <v>35</v>
      </c>
      <c r="H34" s="4">
        <v>35</v>
      </c>
      <c r="I34" s="4">
        <v>49</v>
      </c>
      <c r="J34" s="4">
        <v>77</v>
      </c>
      <c r="K34" s="4">
        <v>280</v>
      </c>
      <c r="L34" s="4">
        <v>56</v>
      </c>
      <c r="M34" s="4" t="s">
        <v>61</v>
      </c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</sheetData>
  <mergeCells count="2">
    <mergeCell ref="B1:U3"/>
    <mergeCell ref="A1:A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14"/>
  <sheetViews>
    <sheetView workbookViewId="0">
      <selection activeCell="B30" sqref="B30"/>
    </sheetView>
  </sheetViews>
  <sheetFormatPr defaultRowHeight="15" x14ac:dyDescent="0.25"/>
  <cols>
    <col min="3" max="3" width="22.85546875" customWidth="1"/>
    <col min="4" max="4" width="19.5703125" customWidth="1"/>
    <col min="5" max="5" width="38.5703125" customWidth="1"/>
    <col min="6" max="6" width="41.140625" customWidth="1"/>
  </cols>
  <sheetData>
    <row r="2" spans="3:6" ht="18" x14ac:dyDescent="0.25">
      <c r="C2" s="28" t="s">
        <v>66</v>
      </c>
      <c r="D2" s="28"/>
      <c r="E2" s="28"/>
      <c r="F2" s="28"/>
    </row>
    <row r="3" spans="3:6" ht="18" x14ac:dyDescent="0.25">
      <c r="C3" s="28" t="s">
        <v>67</v>
      </c>
      <c r="D3" s="28"/>
      <c r="E3" s="28"/>
      <c r="F3" s="28"/>
    </row>
    <row r="4" spans="3:6" x14ac:dyDescent="0.25">
      <c r="C4" s="5"/>
      <c r="D4" s="5"/>
      <c r="E4" s="5"/>
      <c r="F4" s="5"/>
    </row>
    <row r="5" spans="3:6" x14ac:dyDescent="0.25">
      <c r="C5" s="5"/>
      <c r="D5" s="5"/>
      <c r="E5" s="5"/>
      <c r="F5" s="5"/>
    </row>
    <row r="6" spans="3:6" x14ac:dyDescent="0.25">
      <c r="C6" s="6"/>
      <c r="D6" s="7"/>
      <c r="E6" s="5"/>
      <c r="F6" s="5"/>
    </row>
    <row r="7" spans="3:6" ht="15.75" x14ac:dyDescent="0.25">
      <c r="C7" s="29" t="s">
        <v>65</v>
      </c>
      <c r="D7" s="29"/>
      <c r="E7" s="8"/>
      <c r="F7" s="8"/>
    </row>
    <row r="8" spans="3:6" ht="15.75" x14ac:dyDescent="0.25">
      <c r="C8" s="9" t="s">
        <v>61</v>
      </c>
      <c r="D8" s="10">
        <f>COUNTIF(Result_Sheet!M:M,"=" &amp;  "PASS")</f>
        <v>26</v>
      </c>
      <c r="E8" s="8"/>
      <c r="F8" s="8"/>
    </row>
    <row r="9" spans="3:6" ht="15.75" x14ac:dyDescent="0.25">
      <c r="C9" s="9" t="s">
        <v>62</v>
      </c>
      <c r="D9" s="10">
        <f>COUNTIF(Result_Sheet!M:M,"=" &amp;  "FAIL")</f>
        <v>4</v>
      </c>
      <c r="E9" s="8"/>
      <c r="F9" s="8"/>
    </row>
    <row r="10" spans="3:6" ht="15.75" x14ac:dyDescent="0.25">
      <c r="C10" s="9" t="s">
        <v>63</v>
      </c>
      <c r="D10" s="10">
        <f>COUNTIF(Result_Sheet!M:M,"=" &amp;  "TBT")</f>
        <v>0</v>
      </c>
      <c r="E10" s="8"/>
      <c r="F10" s="8"/>
    </row>
    <row r="11" spans="3:6" ht="38.25" x14ac:dyDescent="0.25">
      <c r="C11" s="11" t="s">
        <v>64</v>
      </c>
      <c r="D11" s="12">
        <f>SUM(D8:D10)</f>
        <v>30</v>
      </c>
      <c r="E11" s="8"/>
      <c r="F11" s="8"/>
    </row>
    <row r="12" spans="3:6" ht="15.75" x14ac:dyDescent="0.25">
      <c r="C12" s="11"/>
      <c r="D12" s="12"/>
      <c r="E12" s="8"/>
      <c r="F12" s="8"/>
    </row>
    <row r="13" spans="3:6" ht="15.75" x14ac:dyDescent="0.25">
      <c r="C13" s="13"/>
      <c r="D13" s="14"/>
      <c r="E13" s="8"/>
      <c r="F13" s="8"/>
    </row>
    <row r="14" spans="3:6" x14ac:dyDescent="0.25">
      <c r="C14" s="13"/>
      <c r="D14" s="15"/>
      <c r="E14" s="16"/>
      <c r="F14" s="16"/>
    </row>
  </sheetData>
  <mergeCells count="3">
    <mergeCell ref="C2:F2"/>
    <mergeCell ref="C3:F3"/>
    <mergeCell ref="C7:D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6" sqref="P1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Result_Sheet</vt:lpstr>
      <vt:lpstr>School_Percentage_Graph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2014-06-17T11:41:11Z</dcterms:modified>
</cp:coreProperties>
</file>